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Э ВсОШ 2025-2026 учебный год\"/>
    </mc:Choice>
  </mc:AlternateContent>
  <bookViews>
    <workbookView xWindow="360" yWindow="12" windowWidth="20952" windowHeight="9720" activeTab="3"/>
  </bookViews>
  <sheets>
    <sheet name="1-2" sheetId="1" r:id="rId1"/>
    <sheet name="3" sheetId="4" r:id="rId2"/>
    <sheet name="4" sheetId="2" r:id="rId3"/>
    <sheet name="5" sheetId="3" r:id="rId4"/>
  </sheets>
  <calcPr calcId="152511"/>
</workbook>
</file>

<file path=xl/calcChain.xml><?xml version="1.0" encoding="utf-8"?>
<calcChain xmlns="http://schemas.openxmlformats.org/spreadsheetml/2006/main">
  <c r="H46" i="3" l="1"/>
  <c r="H23" i="1"/>
  <c r="H22" i="1"/>
  <c r="H15" i="1"/>
  <c r="H13" i="1"/>
  <c r="H20" i="1"/>
  <c r="H21" i="1"/>
  <c r="H24" i="1"/>
  <c r="E36" i="1"/>
  <c r="E8" i="2" l="1"/>
  <c r="F8" i="2"/>
  <c r="I8" i="2"/>
  <c r="J8" i="2"/>
  <c r="N8" i="2"/>
  <c r="M8" i="2"/>
  <c r="B12" i="4"/>
  <c r="F46" i="3" l="1"/>
  <c r="E46" i="3"/>
  <c r="C46" i="3"/>
  <c r="K46" i="3" l="1"/>
  <c r="N46" i="3" s="1"/>
  <c r="J46" i="3"/>
  <c r="I46" i="3"/>
  <c r="G46" i="3"/>
  <c r="D46" i="3"/>
  <c r="L8" i="2"/>
  <c r="H8" i="2"/>
  <c r="D8" i="2"/>
  <c r="G36" i="1"/>
  <c r="F36" i="1"/>
  <c r="D36" i="1"/>
  <c r="C36" i="1"/>
  <c r="B36" i="1"/>
  <c r="H35" i="1"/>
  <c r="H34" i="1"/>
  <c r="H33" i="1"/>
  <c r="H32" i="1"/>
  <c r="H31" i="1"/>
  <c r="H30" i="1"/>
  <c r="H29" i="1"/>
  <c r="H28" i="1"/>
  <c r="H27" i="1"/>
  <c r="H26" i="1"/>
  <c r="H25" i="1"/>
  <c r="H19" i="1"/>
  <c r="H18" i="1"/>
  <c r="H17" i="1"/>
  <c r="H16" i="1"/>
  <c r="H14" i="1"/>
  <c r="H36" i="1" l="1"/>
  <c r="M46" i="3"/>
  <c r="L46" i="3"/>
</calcChain>
</file>

<file path=xl/sharedStrings.xml><?xml version="1.0" encoding="utf-8"?>
<sst xmlns="http://schemas.openxmlformats.org/spreadsheetml/2006/main" count="149" uniqueCount="77">
  <si>
    <t>Муниципалитет:</t>
  </si>
  <si>
    <t>Общие сведения</t>
  </si>
  <si>
    <t>Количество образовательных учреждений в муниципалитете</t>
  </si>
  <si>
    <t>Количество обучающихся 4 классов</t>
  </si>
  <si>
    <t>Общее количество обучающихся 5-11 классов</t>
  </si>
  <si>
    <t>Общее количество обучающихся 7-11 классов</t>
  </si>
  <si>
    <t>Общее количество обучающихся 9-11 классов</t>
  </si>
  <si>
    <t>Количество участников (общее)</t>
  </si>
  <si>
    <t>Количество участников (обучающийся, принявший участие по нескольким предметам, учитывается 1 раз)</t>
  </si>
  <si>
    <t>Количество победителей и призеров (общее)</t>
  </si>
  <si>
    <t>Количество победителей и призеров (обучающийся, занявший несколько призовых мест, учитывается 1 раз)</t>
  </si>
  <si>
    <t>Количество обучающихся, принявших участие в двух и более олимпиадах</t>
  </si>
  <si>
    <t>Количество обучающихся, занявших два и более призовых мест</t>
  </si>
  <si>
    <t>По предметам</t>
  </si>
  <si>
    <t>Предмет</t>
  </si>
  <si>
    <t>Количество участников 4 классов</t>
  </si>
  <si>
    <t>Количество победителей 4 классов</t>
  </si>
  <si>
    <t>Количество призеров 4 классов</t>
  </si>
  <si>
    <t>Количество участников 4-11 классов</t>
  </si>
  <si>
    <t>Количество победителей 4-11 классов</t>
  </si>
  <si>
    <t>Количество призеров 4-11 классов</t>
  </si>
  <si>
    <t>Количество победителей и призеров</t>
  </si>
  <si>
    <t>Английский язык</t>
  </si>
  <si>
    <t>Если все заполнено правильно, то ячейки E34 и H34 будут выделены зеленым, если есть ошибки, то красным!</t>
  </si>
  <si>
    <t>Астраномия</t>
  </si>
  <si>
    <t>Биология</t>
  </si>
  <si>
    <t>География</t>
  </si>
  <si>
    <t>Итоговая строка таблицы "По предметам" и столбец "Количество победителей и призеров" этой же таблицы вычисляются автоматически!</t>
  </si>
  <si>
    <t>Информатика</t>
  </si>
  <si>
    <t>История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</si>
  <si>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</si>
  <si>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</si>
  <si>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</si>
  <si>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</si>
  <si>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</si>
  <si>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</si>
  <si>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</si>
  <si>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</si>
  <si>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</si>
  <si>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</si>
  <si>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</si>
  <si>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</si>
  <si>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Итого</t>
  </si>
  <si>
    <t>Школьный этап</t>
  </si>
  <si>
    <t>всего</t>
  </si>
  <si>
    <t>1 - Количество человек с ограниченными возможностями здоровья</t>
  </si>
  <si>
    <t>2 - Количество детей из городских школ</t>
  </si>
  <si>
    <t>3 - Количество детей из сельских школ</t>
  </si>
  <si>
    <r>
      <rPr>
        <sz val="10"/>
        <color theme="1"/>
        <rFont val="Times New Roman"/>
      </rPr>
      <t xml:space="preserve">Всего обучающихся из 4-х классов
(обучающиеся, принявшие участие в школьном этапе олимпиады по математике и русскому языку, учитываются </t>
    </r>
    <r>
      <rPr>
        <b/>
        <sz val="11"/>
        <color indexed="2"/>
        <rFont val="Times New Roman"/>
      </rPr>
      <t>1 раз</t>
    </r>
    <r>
      <rPr>
        <sz val="10"/>
        <color theme="1"/>
        <rFont val="Times New Roman"/>
      </rPr>
      <t>)</t>
    </r>
  </si>
  <si>
    <t>Количество участников
(чел.)</t>
  </si>
  <si>
    <t>Количество победителей
(чел.)</t>
  </si>
  <si>
    <t>Количество призёров
(чел.)</t>
  </si>
  <si>
    <t>ВСЕГО:</t>
  </si>
  <si>
    <t>Начальное общее образование</t>
  </si>
  <si>
    <t>Основное общее образование</t>
  </si>
  <si>
    <t>Среднее общее образование</t>
  </si>
  <si>
    <t>Количество участников (чел.)</t>
  </si>
  <si>
    <t>Количество победителей (чел.)</t>
  </si>
  <si>
    <t>Количество призеров (чел.)</t>
  </si>
  <si>
    <t>Городская местность</t>
  </si>
  <si>
    <t>Сельская местность</t>
  </si>
  <si>
    <t>Астрономия</t>
  </si>
  <si>
    <t xml:space="preserve">Класс обучения </t>
  </si>
  <si>
    <t>Кол-во участников (чел.)*</t>
  </si>
  <si>
    <t>ИТОГО:</t>
  </si>
  <si>
    <t>*Обучающийся, принявший участие в данном этапе олимпиады по нескольким предметам, учитывается 1 раз</t>
  </si>
  <si>
    <t>Труд</t>
  </si>
  <si>
    <t>ОБЗР</t>
  </si>
  <si>
    <t>Итоги школьного этапа всероссисйкой олимпиады школьников 2025-2026 учебный год</t>
  </si>
  <si>
    <t>Количественные данные об участниках этапов всероссийской олимпиады школьников
 в 2025/26 учебном году</t>
  </si>
  <si>
    <t>Количественные данные об участниках из 4-х классов в школьном этапе всероссийской олимпиады школьников 
в 2025/26 учебном году</t>
  </si>
  <si>
    <t>Школьный этап Всероссийской олимпиады школьников 2025-2026</t>
  </si>
  <si>
    <t>Искусство</t>
  </si>
  <si>
    <t>Итальянский язык</t>
  </si>
  <si>
    <t>Китайский язык</t>
  </si>
  <si>
    <t>Обратите внимание! Итоговое значение в ячейке E36 должно совпасть со значением в ячейке F8, а значение ячейки H36 должно совпасть со значением ячейки H8.</t>
  </si>
  <si>
    <t>Шарьинский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</si>
</sst>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sz val="12"/>
      <name val="Times New Roman"/>
    </font>
    <font>
      <sz val="10"/>
      <name val="Arimo"/>
    </font>
    <font>
      <b/>
      <sz val="10"/>
      <name val="Arimo"/>
    </font>
    <font>
      <sz val="10"/>
      <name val="Times New Roman"/>
    </font>
    <font>
      <b/>
      <sz val="10"/>
      <name val="Times New Roman"/>
    </font>
    <font>
      <b/>
      <sz val="10"/>
      <color indexed="2"/>
      <name val="Arimo"/>
    </font>
    <font>
      <b/>
      <sz val="12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1"/>
      <color theme="1"/>
      <name val="Calibri"/>
    </font>
    <font>
      <sz val="11"/>
      <name val="Calibri"/>
    </font>
    <font>
      <sz val="10"/>
      <color theme="1"/>
      <name val="Calibri"/>
    </font>
    <font>
      <sz val="10"/>
      <color indexed="63"/>
      <name val="Times New Roman"/>
    </font>
    <font>
      <sz val="10"/>
      <color indexed="2"/>
      <name val="Times New Roman"/>
    </font>
    <font>
      <sz val="10"/>
      <color theme="1"/>
      <name val="Calibri"/>
      <scheme val="minor"/>
    </font>
    <font>
      <b/>
      <sz val="11"/>
      <color indexed="2"/>
      <name val="Times New Roman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55"/>
      </patternFill>
    </fill>
    <fill>
      <patternFill patternType="solid">
        <fgColor theme="1" tint="0.499984740745262"/>
        <bgColor theme="1" tint="0.499984740745262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114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0" borderId="0" xfId="0" applyFont="1"/>
    <xf numFmtId="0" fontId="7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1" fillId="0" borderId="0" xfId="1" applyFont="1"/>
    <xf numFmtId="0" fontId="11" fillId="0" borderId="0" xfId="1" applyFont="1"/>
    <xf numFmtId="0" fontId="10" fillId="0" borderId="8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 wrapText="1"/>
    </xf>
    <xf numFmtId="0" fontId="13" fillId="0" borderId="14" xfId="1" applyFont="1" applyBorder="1" applyAlignment="1">
      <alignment horizontal="center" vertical="center" wrapText="1"/>
    </xf>
    <xf numFmtId="0" fontId="14" fillId="0" borderId="8" xfId="1" applyFont="1" applyBorder="1" applyAlignment="1">
      <alignment vertical="center" wrapText="1"/>
    </xf>
    <xf numFmtId="0" fontId="9" fillId="0" borderId="9" xfId="1" applyFont="1" applyBorder="1" applyAlignment="1">
      <alignment horizontal="center" vertical="center" wrapText="1"/>
    </xf>
    <xf numFmtId="0" fontId="11" fillId="0" borderId="0" xfId="1" applyFont="1" applyAlignment="1">
      <alignment vertical="top"/>
    </xf>
    <xf numFmtId="0" fontId="6" fillId="0" borderId="0" xfId="1" applyFont="1" applyAlignment="1">
      <alignment vertical="center"/>
    </xf>
    <xf numFmtId="0" fontId="16" fillId="0" borderId="0" xfId="2"/>
    <xf numFmtId="0" fontId="16" fillId="0" borderId="0" xfId="2" applyAlignment="1">
      <alignment horizontal="center" vertical="center" wrapText="1"/>
    </xf>
    <xf numFmtId="0" fontId="16" fillId="0" borderId="0" xfId="2" applyAlignment="1">
      <alignment horizontal="center" vertical="center"/>
    </xf>
    <xf numFmtId="0" fontId="9" fillId="0" borderId="15" xfId="2" applyFont="1" applyBorder="1"/>
    <xf numFmtId="0" fontId="9" fillId="0" borderId="1" xfId="2" applyFont="1" applyBorder="1"/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9" fillId="0" borderId="19" xfId="2" applyFont="1" applyBorder="1"/>
    <xf numFmtId="0" fontId="15" fillId="3" borderId="20" xfId="2" applyFont="1" applyFill="1" applyBorder="1" applyAlignment="1">
      <alignment horizontal="center" vertical="center" wrapText="1"/>
    </xf>
    <xf numFmtId="0" fontId="15" fillId="3" borderId="21" xfId="2" applyFont="1" applyFill="1" applyBorder="1" applyAlignment="1">
      <alignment horizontal="center" vertical="center" wrapText="1"/>
    </xf>
    <xf numFmtId="0" fontId="15" fillId="3" borderId="22" xfId="2" applyFont="1" applyFill="1" applyBorder="1" applyAlignment="1">
      <alignment horizontal="center" vertical="center" wrapText="1"/>
    </xf>
    <xf numFmtId="0" fontId="9" fillId="0" borderId="20" xfId="2" applyFont="1" applyBorder="1" applyAlignment="1">
      <alignment horizontal="center" vertical="center"/>
    </xf>
    <xf numFmtId="0" fontId="9" fillId="0" borderId="21" xfId="2" applyFont="1" applyBorder="1"/>
    <xf numFmtId="0" fontId="9" fillId="0" borderId="22" xfId="2" applyFont="1" applyBorder="1"/>
    <xf numFmtId="0" fontId="9" fillId="0" borderId="21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15" fillId="3" borderId="15" xfId="2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0" fontId="15" fillId="3" borderId="16" xfId="2" applyFont="1" applyFill="1" applyBorder="1" applyAlignment="1">
      <alignment horizontal="center" vertical="center" wrapText="1"/>
    </xf>
    <xf numFmtId="0" fontId="9" fillId="0" borderId="16" xfId="2" applyFont="1" applyBorder="1"/>
    <xf numFmtId="0" fontId="9" fillId="0" borderId="15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9" fillId="3" borderId="15" xfId="2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9" fillId="3" borderId="16" xfId="2" applyFont="1" applyFill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/>
    </xf>
    <xf numFmtId="0" fontId="9" fillId="0" borderId="24" xfId="2" applyFont="1" applyBorder="1"/>
    <xf numFmtId="0" fontId="9" fillId="3" borderId="23" xfId="2" applyFont="1" applyFill="1" applyBorder="1" applyAlignment="1">
      <alignment horizontal="center" vertical="center" wrapText="1"/>
    </xf>
    <xf numFmtId="0" fontId="9" fillId="3" borderId="25" xfId="2" applyFont="1" applyFill="1" applyBorder="1" applyAlignment="1">
      <alignment horizontal="center" vertical="center" wrapText="1"/>
    </xf>
    <xf numFmtId="0" fontId="9" fillId="3" borderId="26" xfId="2" applyFont="1" applyFill="1" applyBorder="1" applyAlignment="1">
      <alignment horizontal="center" vertical="center" wrapText="1"/>
    </xf>
    <xf numFmtId="0" fontId="9" fillId="0" borderId="25" xfId="2" applyFont="1" applyBorder="1"/>
    <xf numFmtId="0" fontId="9" fillId="0" borderId="26" xfId="2" applyFont="1" applyBorder="1"/>
    <xf numFmtId="0" fontId="9" fillId="0" borderId="25" xfId="2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16" fillId="0" borderId="7" xfId="2" applyBorder="1"/>
    <xf numFmtId="0" fontId="16" fillId="0" borderId="4" xfId="2" applyBorder="1"/>
    <xf numFmtId="0" fontId="16" fillId="0" borderId="7" xfId="2" applyBorder="1" applyAlignment="1">
      <alignment horizontal="center" vertical="center" wrapText="1"/>
    </xf>
    <xf numFmtId="0" fontId="16" fillId="0" borderId="7" xfId="2" applyBorder="1" applyAlignment="1">
      <alignment horizontal="center" vertical="center"/>
    </xf>
    <xf numFmtId="0" fontId="16" fillId="0" borderId="9" xfId="2" applyBorder="1" applyAlignment="1">
      <alignment horizontal="center" vertical="center"/>
    </xf>
    <xf numFmtId="0" fontId="16" fillId="0" borderId="4" xfId="2" applyBorder="1" applyAlignment="1">
      <alignment horizontal="center" vertical="center"/>
    </xf>
    <xf numFmtId="0" fontId="16" fillId="0" borderId="5" xfId="2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21" fillId="0" borderId="1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27" xfId="0" applyFont="1" applyBorder="1" applyAlignment="1" applyProtection="1">
      <alignment horizontal="center" vertical="center" wrapText="1"/>
      <protection locked="0"/>
    </xf>
    <xf numFmtId="0" fontId="9" fillId="0" borderId="3" xfId="1" applyFont="1" applyBorder="1" applyAlignment="1">
      <alignment horizontal="center" vertical="center" wrapText="1"/>
    </xf>
    <xf numFmtId="0" fontId="12" fillId="0" borderId="6" xfId="1" applyFont="1" applyBorder="1"/>
    <xf numFmtId="0" fontId="12" fillId="0" borderId="8" xfId="1" applyFont="1" applyBorder="1"/>
    <xf numFmtId="0" fontId="6" fillId="0" borderId="0" xfId="1" applyFont="1" applyAlignment="1">
      <alignment horizontal="left" vertical="center"/>
    </xf>
    <xf numFmtId="0" fontId="1" fillId="0" borderId="0" xfId="1" applyFont="1"/>
    <xf numFmtId="0" fontId="8" fillId="0" borderId="7" xfId="1" applyFont="1" applyBorder="1" applyAlignment="1">
      <alignment horizontal="center" vertical="center" wrapText="1"/>
    </xf>
    <xf numFmtId="0" fontId="12" fillId="0" borderId="4" xfId="1" applyFont="1" applyBorder="1"/>
    <xf numFmtId="0" fontId="12" fillId="0" borderId="5" xfId="1" applyFont="1" applyBorder="1"/>
    <xf numFmtId="0" fontId="9" fillId="0" borderId="3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12" fillId="0" borderId="11" xfId="1" applyFont="1" applyBorder="1"/>
    <xf numFmtId="0" fontId="12" fillId="0" borderId="12" xfId="1" applyFont="1" applyBorder="1"/>
    <xf numFmtId="0" fontId="12" fillId="0" borderId="13" xfId="1" applyFont="1" applyBorder="1"/>
    <xf numFmtId="0" fontId="12" fillId="0" borderId="2" xfId="1" applyFont="1" applyBorder="1"/>
    <xf numFmtId="0" fontId="12" fillId="0" borderId="14" xfId="1" applyFont="1" applyBorder="1"/>
    <xf numFmtId="0" fontId="10" fillId="0" borderId="15" xfId="2" applyFont="1" applyBorder="1" applyAlignment="1">
      <alignment horizontal="center"/>
    </xf>
    <xf numFmtId="0" fontId="10" fillId="0" borderId="1" xfId="2" applyFont="1" applyBorder="1" applyAlignment="1">
      <alignment horizontal="center"/>
    </xf>
    <xf numFmtId="0" fontId="10" fillId="0" borderId="16" xfId="2" applyFont="1" applyBorder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/>
    </xf>
    <xf numFmtId="0" fontId="9" fillId="0" borderId="16" xfId="2" applyFont="1" applyFill="1" applyBorder="1"/>
    <xf numFmtId="0" fontId="9" fillId="0" borderId="16" xfId="2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6">
    <dxf>
      <fill>
        <patternFill patternType="solid">
          <fgColor indexed="2"/>
          <bgColor indexed="2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17"/>
          <bgColor indexed="17"/>
        </patternFill>
      </fill>
    </dxf>
    <dxf>
      <fill>
        <patternFill patternType="solid">
          <fgColor indexed="2"/>
          <bgColor indexed="2"/>
        </patternFill>
      </fill>
    </dxf>
    <dxf>
      <fill>
        <patternFill patternType="solid">
          <fgColor indexed="17"/>
          <bgColor indexed="1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6"/>
  <sheetViews>
    <sheetView topLeftCell="A10" zoomScale="80" zoomScaleNormal="80" workbookViewId="0">
      <selection activeCell="G23" sqref="G23"/>
    </sheetView>
  </sheetViews>
  <sheetFormatPr defaultColWidth="14.44140625" defaultRowHeight="15" customHeight="1"/>
  <cols>
    <col min="1" max="1" width="20.44140625" customWidth="1"/>
    <col min="2" max="2" width="13" customWidth="1"/>
    <col min="3" max="3" width="14.5546875" customWidth="1"/>
    <col min="4" max="4" width="13.6640625" customWidth="1"/>
    <col min="5" max="6" width="15.109375" customWidth="1"/>
    <col min="7" max="7" width="20.44140625" customWidth="1"/>
    <col min="8" max="8" width="17.5546875" customWidth="1"/>
    <col min="9" max="9" width="14.33203125" customWidth="1"/>
    <col min="10" max="10" width="21.109375" customWidth="1"/>
    <col min="11" max="11" width="20.109375" customWidth="1"/>
    <col min="12" max="12" width="15.88671875" customWidth="1"/>
    <col min="13" max="21" width="8.109375" customWidth="1"/>
    <col min="22" max="26" width="7.109375" customWidth="1"/>
  </cols>
  <sheetData>
    <row r="1" spans="1:26" ht="21" customHeight="1">
      <c r="A1" s="77" t="s">
        <v>68</v>
      </c>
      <c r="B1" s="78"/>
      <c r="C1" s="78"/>
      <c r="D1" s="78"/>
      <c r="E1" s="78"/>
      <c r="F1" s="78"/>
      <c r="G1" s="78"/>
      <c r="H1" s="78"/>
      <c r="I1" s="78"/>
      <c r="J1" s="7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2" t="s">
        <v>0</v>
      </c>
      <c r="B3" s="82" t="s">
        <v>76</v>
      </c>
      <c r="C3" s="82"/>
      <c r="D3" s="8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2"/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2" t="s">
        <v>1</v>
      </c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4.75" customHeight="1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3">
        <v>6</v>
      </c>
      <c r="B8" s="3">
        <v>45</v>
      </c>
      <c r="C8" s="3">
        <v>393</v>
      </c>
      <c r="D8" s="3">
        <v>259</v>
      </c>
      <c r="E8" s="3">
        <v>107</v>
      </c>
      <c r="F8" s="3">
        <v>3577</v>
      </c>
      <c r="G8" s="3">
        <v>325</v>
      </c>
      <c r="H8" s="3">
        <v>704</v>
      </c>
      <c r="I8" s="3">
        <v>205</v>
      </c>
      <c r="J8" s="3">
        <v>335</v>
      </c>
      <c r="K8" s="3">
        <v>78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2" t="s">
        <v>13</v>
      </c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51" customHeight="1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21</v>
      </c>
      <c r="I12" s="5"/>
      <c r="J12" s="79" t="s">
        <v>75</v>
      </c>
      <c r="K12" s="78"/>
      <c r="L12" s="7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6" t="s">
        <v>22</v>
      </c>
      <c r="B13" s="7"/>
      <c r="C13" s="7"/>
      <c r="D13" s="7"/>
      <c r="E13" s="8">
        <v>178</v>
      </c>
      <c r="F13" s="8">
        <v>14</v>
      </c>
      <c r="G13" s="8">
        <v>29</v>
      </c>
      <c r="H13" s="8">
        <f>SUM(F13:G13)</f>
        <v>43</v>
      </c>
      <c r="I13" s="1"/>
      <c r="J13" s="80" t="s">
        <v>23</v>
      </c>
      <c r="K13" s="78"/>
      <c r="L13" s="78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6" t="s">
        <v>24</v>
      </c>
      <c r="B14" s="7"/>
      <c r="C14" s="7"/>
      <c r="D14" s="7"/>
      <c r="E14" s="8">
        <v>127</v>
      </c>
      <c r="F14" s="8">
        <v>7</v>
      </c>
      <c r="G14" s="8">
        <v>14</v>
      </c>
      <c r="H14" s="8">
        <f t="shared" ref="H14:H35" si="0">SUM(F14:G14)</f>
        <v>21</v>
      </c>
      <c r="I14" s="9"/>
      <c r="J14" s="78"/>
      <c r="K14" s="78"/>
      <c r="L14" s="78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6" t="s">
        <v>25</v>
      </c>
      <c r="B15" s="7"/>
      <c r="C15" s="7"/>
      <c r="D15" s="7"/>
      <c r="E15" s="8">
        <v>269</v>
      </c>
      <c r="F15" s="8">
        <v>23</v>
      </c>
      <c r="G15" s="8">
        <v>39</v>
      </c>
      <c r="H15" s="8">
        <f>SUM(F15:G15)</f>
        <v>62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6" t="s">
        <v>26</v>
      </c>
      <c r="B16" s="7"/>
      <c r="C16" s="7"/>
      <c r="D16" s="7"/>
      <c r="E16" s="8">
        <v>265</v>
      </c>
      <c r="F16" s="8">
        <v>18</v>
      </c>
      <c r="G16" s="8">
        <v>33</v>
      </c>
      <c r="H16" s="8">
        <f t="shared" si="0"/>
        <v>51</v>
      </c>
      <c r="I16" s="10"/>
      <c r="J16" s="81" t="s">
        <v>27</v>
      </c>
      <c r="K16" s="78"/>
      <c r="L16" s="78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6" t="s">
        <v>28</v>
      </c>
      <c r="B17" s="7"/>
      <c r="C17" s="7"/>
      <c r="D17" s="7"/>
      <c r="E17" s="8">
        <v>220</v>
      </c>
      <c r="F17" s="8">
        <v>9</v>
      </c>
      <c r="G17" s="8">
        <v>28</v>
      </c>
      <c r="H17" s="8">
        <f t="shared" si="0"/>
        <v>37</v>
      </c>
      <c r="I17" s="9"/>
      <c r="J17" s="78"/>
      <c r="K17" s="78"/>
      <c r="L17" s="78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6" t="s">
        <v>29</v>
      </c>
      <c r="B18" s="7"/>
      <c r="C18" s="7"/>
      <c r="D18" s="7"/>
      <c r="E18" s="8">
        <v>272</v>
      </c>
      <c r="F18" s="8">
        <v>18</v>
      </c>
      <c r="G18" s="8">
        <v>24</v>
      </c>
      <c r="H18" s="8">
        <f t="shared" si="0"/>
        <v>42</v>
      </c>
      <c r="I18" s="1"/>
      <c r="J18" s="78"/>
      <c r="K18" s="78"/>
      <c r="L18" s="78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6" t="s">
        <v>72</v>
      </c>
      <c r="B19" s="7"/>
      <c r="C19" s="7"/>
      <c r="D19" s="7"/>
      <c r="E19" s="8">
        <v>2</v>
      </c>
      <c r="F19" s="8">
        <v>0</v>
      </c>
      <c r="G19" s="8">
        <v>0</v>
      </c>
      <c r="H19" s="8">
        <f t="shared" si="0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75" customFormat="1" ht="12.75" customHeight="1">
      <c r="A20" s="6" t="s">
        <v>73</v>
      </c>
      <c r="B20" s="7"/>
      <c r="C20" s="7"/>
      <c r="D20" s="7"/>
      <c r="E20" s="8"/>
      <c r="F20" s="8"/>
      <c r="G20" s="8"/>
      <c r="H20" s="8">
        <f t="shared" si="0"/>
        <v>0</v>
      </c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</row>
    <row r="21" spans="1:26" s="75" customFormat="1" ht="12.75" customHeight="1">
      <c r="A21" s="6" t="s">
        <v>74</v>
      </c>
      <c r="B21" s="7"/>
      <c r="C21" s="7"/>
      <c r="D21" s="7"/>
      <c r="E21" s="8"/>
      <c r="F21" s="8"/>
      <c r="G21" s="8"/>
      <c r="H21" s="8">
        <f t="shared" si="0"/>
        <v>0</v>
      </c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</row>
    <row r="22" spans="1:26" ht="12.75" customHeight="1">
      <c r="A22" s="6" t="s">
        <v>30</v>
      </c>
      <c r="B22" s="7"/>
      <c r="C22" s="7"/>
      <c r="D22" s="7"/>
      <c r="E22" s="8">
        <v>255</v>
      </c>
      <c r="F22" s="8">
        <v>12</v>
      </c>
      <c r="G22" s="8">
        <v>26</v>
      </c>
      <c r="H22" s="8">
        <f>SUM(F22:G22)</f>
        <v>38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6" t="s">
        <v>31</v>
      </c>
      <c r="B23" s="3">
        <v>37</v>
      </c>
      <c r="C23" s="3">
        <v>1</v>
      </c>
      <c r="D23" s="3">
        <v>3</v>
      </c>
      <c r="E23" s="8">
        <v>307</v>
      </c>
      <c r="F23" s="8">
        <v>19</v>
      </c>
      <c r="G23" s="8">
        <v>31</v>
      </c>
      <c r="H23" s="8">
        <f>SUM(F23:G23)</f>
        <v>50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6" t="s">
        <v>32</v>
      </c>
      <c r="B24" s="7"/>
      <c r="C24" s="7"/>
      <c r="D24" s="7"/>
      <c r="E24" s="8">
        <v>56</v>
      </c>
      <c r="F24" s="8">
        <v>6</v>
      </c>
      <c r="G24" s="8">
        <v>10</v>
      </c>
      <c r="H24" s="8">
        <f t="shared" si="0"/>
        <v>16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74" t="s">
        <v>67</v>
      </c>
      <c r="B25" s="7"/>
      <c r="C25" s="7"/>
      <c r="D25" s="7"/>
      <c r="E25" s="8">
        <v>217</v>
      </c>
      <c r="F25" s="8">
        <v>13</v>
      </c>
      <c r="G25" s="8">
        <v>37</v>
      </c>
      <c r="H25" s="8">
        <f t="shared" si="0"/>
        <v>50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6" t="s">
        <v>33</v>
      </c>
      <c r="B26" s="7"/>
      <c r="C26" s="7"/>
      <c r="D26" s="7"/>
      <c r="E26" s="8">
        <v>164</v>
      </c>
      <c r="F26" s="8">
        <v>16</v>
      </c>
      <c r="G26" s="8">
        <v>28</v>
      </c>
      <c r="H26" s="8">
        <f t="shared" si="0"/>
        <v>44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6" t="s">
        <v>34</v>
      </c>
      <c r="B27" s="7"/>
      <c r="C27" s="7"/>
      <c r="D27" s="7"/>
      <c r="E27" s="8">
        <v>52</v>
      </c>
      <c r="F27" s="8">
        <v>6</v>
      </c>
      <c r="G27" s="8">
        <v>11</v>
      </c>
      <c r="H27" s="8">
        <f t="shared" si="0"/>
        <v>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6" t="s">
        <v>35</v>
      </c>
      <c r="B28" s="3">
        <v>36</v>
      </c>
      <c r="C28" s="3">
        <v>1</v>
      </c>
      <c r="D28" s="3">
        <v>5</v>
      </c>
      <c r="E28" s="8">
        <v>303</v>
      </c>
      <c r="F28" s="8">
        <v>17</v>
      </c>
      <c r="G28" s="8">
        <v>43</v>
      </c>
      <c r="H28" s="8">
        <f t="shared" si="0"/>
        <v>60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74" t="s">
        <v>66</v>
      </c>
      <c r="B29" s="7"/>
      <c r="C29" s="7"/>
      <c r="D29" s="7"/>
      <c r="E29" s="8">
        <v>252</v>
      </c>
      <c r="F29" s="8">
        <v>19</v>
      </c>
      <c r="G29" s="8">
        <v>36</v>
      </c>
      <c r="H29" s="8">
        <f t="shared" si="0"/>
        <v>55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6" t="s">
        <v>36</v>
      </c>
      <c r="B30" s="7"/>
      <c r="C30" s="7"/>
      <c r="D30" s="7"/>
      <c r="E30" s="8">
        <v>181</v>
      </c>
      <c r="F30" s="8">
        <v>8</v>
      </c>
      <c r="G30" s="8">
        <v>16</v>
      </c>
      <c r="H30" s="8">
        <f t="shared" si="0"/>
        <v>24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6" t="s">
        <v>37</v>
      </c>
      <c r="B31" s="7"/>
      <c r="C31" s="7"/>
      <c r="D31" s="7"/>
      <c r="E31" s="8">
        <v>220</v>
      </c>
      <c r="F31" s="8">
        <v>16</v>
      </c>
      <c r="G31" s="8">
        <v>29</v>
      </c>
      <c r="H31" s="8">
        <f t="shared" si="0"/>
        <v>45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6" t="s">
        <v>38</v>
      </c>
      <c r="B32" s="7"/>
      <c r="C32" s="7"/>
      <c r="D32" s="7"/>
      <c r="E32" s="8"/>
      <c r="F32" s="8"/>
      <c r="G32" s="8"/>
      <c r="H32" s="8">
        <f t="shared" si="0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6" t="s">
        <v>39</v>
      </c>
      <c r="B33" s="7"/>
      <c r="C33" s="7"/>
      <c r="D33" s="7"/>
      <c r="E33" s="8">
        <v>109</v>
      </c>
      <c r="F33" s="8">
        <v>6</v>
      </c>
      <c r="G33" s="8">
        <v>14</v>
      </c>
      <c r="H33" s="8">
        <f t="shared" si="0"/>
        <v>20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6" t="s">
        <v>40</v>
      </c>
      <c r="B34" s="7"/>
      <c r="C34" s="7"/>
      <c r="D34" s="7"/>
      <c r="E34" s="8">
        <v>83</v>
      </c>
      <c r="F34" s="8">
        <v>6</v>
      </c>
      <c r="G34" s="8">
        <v>10</v>
      </c>
      <c r="H34" s="8">
        <f t="shared" si="0"/>
        <v>16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6" t="s">
        <v>41</v>
      </c>
      <c r="B35" s="7"/>
      <c r="C35" s="7"/>
      <c r="D35" s="7"/>
      <c r="E35" s="8">
        <v>45</v>
      </c>
      <c r="F35" s="8">
        <v>5</v>
      </c>
      <c r="G35" s="8">
        <v>8</v>
      </c>
      <c r="H35" s="8">
        <f t="shared" si="0"/>
        <v>13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1" t="s">
        <v>42</v>
      </c>
      <c r="B36" s="4">
        <f>SUM(B28,B23)</f>
        <v>73</v>
      </c>
      <c r="C36" s="4">
        <f>SUM(C28,C23)</f>
        <v>2</v>
      </c>
      <c r="D36" s="4">
        <f>SUM(D28,D23)</f>
        <v>8</v>
      </c>
      <c r="E36" s="4">
        <f>SUM(E13:E35)</f>
        <v>3577</v>
      </c>
      <c r="F36" s="4">
        <f>SUM(F13:F35)</f>
        <v>238</v>
      </c>
      <c r="G36" s="4">
        <f>SUM(G13:G35)</f>
        <v>466</v>
      </c>
      <c r="H36" s="4">
        <f>SUM(H13:H35)</f>
        <v>704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</sheetData>
  <mergeCells count="5">
    <mergeCell ref="A1:J1"/>
    <mergeCell ref="J12:L12"/>
    <mergeCell ref="J13:L14"/>
    <mergeCell ref="J16:L18"/>
    <mergeCell ref="B3:D3"/>
  </mergeCells>
  <conditionalFormatting sqref="H36">
    <cfRule type="cellIs" dxfId="5" priority="4" stopIfTrue="1" operator="equal">
      <formula>$H$8</formula>
    </cfRule>
  </conditionalFormatting>
  <conditionalFormatting sqref="H36">
    <cfRule type="cellIs" dxfId="4" priority="3" operator="notEqual">
      <formula>$H$8</formula>
    </cfRule>
  </conditionalFormatting>
  <conditionalFormatting sqref="E36">
    <cfRule type="cellIs" dxfId="3" priority="2" stopIfTrue="1" operator="equal">
      <formula>$F$8</formula>
    </cfRule>
  </conditionalFormatting>
  <conditionalFormatting sqref="E36">
    <cfRule type="cellIs" dxfId="2" priority="1" operator="notEqual">
      <formula>$F$8</formula>
    </cfRule>
  </conditionalFormatting>
  <pageMargins left="0.7" right="0.7" top="1.1437499999999998" bottom="1.1437499999999998" header="0" footer="0"/>
  <pageSetup paperSize="9" firstPageNumber="214748364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D14" sqref="D14"/>
    </sheetView>
  </sheetViews>
  <sheetFormatPr defaultColWidth="9.109375" defaultRowHeight="13.8"/>
  <cols>
    <col min="1" max="1" width="19.6640625" customWidth="1"/>
    <col min="2" max="2" width="28.44140625" customWidth="1"/>
  </cols>
  <sheetData>
    <row r="1" spans="1:2" s="72" customFormat="1" ht="66" customHeight="1">
      <c r="A1" s="85" t="s">
        <v>69</v>
      </c>
      <c r="B1" s="85"/>
    </row>
    <row r="2" spans="1:2" s="72" customFormat="1" ht="22.5" customHeight="1">
      <c r="A2" s="84" t="s">
        <v>62</v>
      </c>
      <c r="B2" s="71" t="s">
        <v>63</v>
      </c>
    </row>
    <row r="3" spans="1:2" s="72" customFormat="1" ht="18.75" customHeight="1">
      <c r="A3" s="84"/>
      <c r="B3" s="68" t="s">
        <v>43</v>
      </c>
    </row>
    <row r="4" spans="1:2" s="72" customFormat="1" ht="15.75" customHeight="1">
      <c r="A4" s="69">
        <v>4</v>
      </c>
      <c r="B4" s="69">
        <v>40</v>
      </c>
    </row>
    <row r="5" spans="1:2" s="72" customFormat="1" ht="15.6">
      <c r="A5" s="69">
        <v>5</v>
      </c>
      <c r="B5" s="69">
        <v>37</v>
      </c>
    </row>
    <row r="6" spans="1:2" s="72" customFormat="1" ht="15.6">
      <c r="A6" s="69">
        <v>6</v>
      </c>
      <c r="B6" s="69">
        <v>70</v>
      </c>
    </row>
    <row r="7" spans="1:2" s="72" customFormat="1" ht="15.6">
      <c r="A7" s="69">
        <v>7</v>
      </c>
      <c r="B7" s="69">
        <v>75</v>
      </c>
    </row>
    <row r="8" spans="1:2" s="72" customFormat="1" ht="15.6">
      <c r="A8" s="69">
        <v>8</v>
      </c>
      <c r="B8" s="69">
        <v>66</v>
      </c>
    </row>
    <row r="9" spans="1:2" s="72" customFormat="1" ht="15.6">
      <c r="A9" s="69">
        <v>9</v>
      </c>
      <c r="B9" s="69">
        <v>59</v>
      </c>
    </row>
    <row r="10" spans="1:2" s="72" customFormat="1" ht="15.6">
      <c r="A10" s="70">
        <v>10</v>
      </c>
      <c r="B10" s="68">
        <v>16</v>
      </c>
    </row>
    <row r="11" spans="1:2" s="72" customFormat="1" ht="15.6">
      <c r="A11" s="70">
        <v>11</v>
      </c>
      <c r="B11" s="68">
        <v>11</v>
      </c>
    </row>
    <row r="12" spans="1:2" s="72" customFormat="1" ht="15.6">
      <c r="A12" s="71" t="s">
        <v>64</v>
      </c>
      <c r="B12" s="71">
        <f>SUM(B4:B11)</f>
        <v>374</v>
      </c>
    </row>
    <row r="13" spans="1:2" s="72" customFormat="1" ht="15.6">
      <c r="A13" s="73"/>
    </row>
    <row r="14" spans="1:2" s="72" customFormat="1" ht="46.5" customHeight="1">
      <c r="A14" s="83" t="s">
        <v>65</v>
      </c>
      <c r="B14" s="83"/>
    </row>
  </sheetData>
  <mergeCells count="3">
    <mergeCell ref="A14:B14"/>
    <mergeCell ref="A2:A3"/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zoomScale="70" zoomScaleNormal="70" workbookViewId="0">
      <selection activeCell="B6" sqref="B6:B8"/>
    </sheetView>
  </sheetViews>
  <sheetFormatPr defaultColWidth="14.44140625" defaultRowHeight="15" customHeight="1"/>
  <cols>
    <col min="1" max="1" width="19.109375" style="12" customWidth="1"/>
    <col min="2" max="2" width="22.6640625" style="12" customWidth="1"/>
    <col min="3" max="14" width="9.109375" style="12" customWidth="1"/>
    <col min="15" max="26" width="8.6640625" style="12" customWidth="1"/>
    <col min="27" max="16384" width="14.44140625" style="12"/>
  </cols>
  <sheetData>
    <row r="1" spans="1:26" ht="14.4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33.75" customHeight="1">
      <c r="A2" s="91" t="s">
        <v>70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" customHeight="1">
      <c r="A3" s="94" t="s">
        <v>14</v>
      </c>
      <c r="B3" s="86" t="s">
        <v>48</v>
      </c>
      <c r="C3" s="95" t="s">
        <v>49</v>
      </c>
      <c r="D3" s="96"/>
      <c r="E3" s="96"/>
      <c r="F3" s="97"/>
      <c r="G3" s="95" t="s">
        <v>50</v>
      </c>
      <c r="H3" s="96"/>
      <c r="I3" s="96"/>
      <c r="J3" s="97"/>
      <c r="K3" s="95" t="s">
        <v>51</v>
      </c>
      <c r="L3" s="96"/>
      <c r="M3" s="96"/>
      <c r="N3" s="97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5.75" customHeight="1">
      <c r="A4" s="87"/>
      <c r="B4" s="87"/>
      <c r="C4" s="98"/>
      <c r="D4" s="99"/>
      <c r="E4" s="99"/>
      <c r="F4" s="100"/>
      <c r="G4" s="98"/>
      <c r="H4" s="99"/>
      <c r="I4" s="99"/>
      <c r="J4" s="100"/>
      <c r="K4" s="98"/>
      <c r="L4" s="99"/>
      <c r="M4" s="99"/>
      <c r="N4" s="100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70.5" customHeight="1">
      <c r="A5" s="88"/>
      <c r="B5" s="88"/>
      <c r="C5" s="14" t="s">
        <v>44</v>
      </c>
      <c r="D5" s="15">
        <v>1</v>
      </c>
      <c r="E5" s="15">
        <v>2</v>
      </c>
      <c r="F5" s="15">
        <v>3</v>
      </c>
      <c r="G5" s="16" t="s">
        <v>44</v>
      </c>
      <c r="H5" s="16">
        <v>1</v>
      </c>
      <c r="I5" s="16">
        <v>2</v>
      </c>
      <c r="J5" s="16">
        <v>3</v>
      </c>
      <c r="K5" s="16" t="s">
        <v>44</v>
      </c>
      <c r="L5" s="16">
        <v>1</v>
      </c>
      <c r="M5" s="16">
        <v>2</v>
      </c>
      <c r="N5" s="16">
        <v>3</v>
      </c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4.4">
      <c r="A6" s="17" t="s">
        <v>31</v>
      </c>
      <c r="B6" s="86"/>
      <c r="C6" s="18">
        <v>40</v>
      </c>
      <c r="D6" s="18">
        <v>4</v>
      </c>
      <c r="E6" s="18">
        <v>0</v>
      </c>
      <c r="F6" s="18">
        <v>40</v>
      </c>
      <c r="G6" s="18">
        <v>1</v>
      </c>
      <c r="H6" s="18">
        <v>0</v>
      </c>
      <c r="I6" s="18">
        <v>0</v>
      </c>
      <c r="J6" s="18">
        <v>1</v>
      </c>
      <c r="K6" s="18">
        <v>3</v>
      </c>
      <c r="L6" s="18">
        <v>0</v>
      </c>
      <c r="M6" s="18">
        <v>0</v>
      </c>
      <c r="N6" s="18">
        <v>3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4.4">
      <c r="A7" s="17" t="s">
        <v>35</v>
      </c>
      <c r="B7" s="87"/>
      <c r="C7" s="18">
        <v>36</v>
      </c>
      <c r="D7" s="18">
        <v>4</v>
      </c>
      <c r="E7" s="18">
        <v>0</v>
      </c>
      <c r="F7" s="18">
        <v>36</v>
      </c>
      <c r="G7" s="18">
        <v>1</v>
      </c>
      <c r="H7" s="18">
        <v>0</v>
      </c>
      <c r="I7" s="18">
        <v>0</v>
      </c>
      <c r="J7" s="18">
        <v>1</v>
      </c>
      <c r="K7" s="18">
        <v>5</v>
      </c>
      <c r="L7" s="18">
        <v>0</v>
      </c>
      <c r="M7" s="18">
        <v>0</v>
      </c>
      <c r="N7" s="18">
        <v>5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4.4">
      <c r="A8" s="19" t="s">
        <v>52</v>
      </c>
      <c r="B8" s="88"/>
      <c r="C8" s="18">
        <v>76</v>
      </c>
      <c r="D8" s="20">
        <f>D6+D7</f>
        <v>8</v>
      </c>
      <c r="E8" s="20">
        <f>E6+E7</f>
        <v>0</v>
      </c>
      <c r="F8" s="20">
        <f>F6+F7</f>
        <v>76</v>
      </c>
      <c r="G8" s="18">
        <v>2</v>
      </c>
      <c r="H8" s="20">
        <f>H7+H6</f>
        <v>0</v>
      </c>
      <c r="I8" s="20">
        <f>I7+I6</f>
        <v>0</v>
      </c>
      <c r="J8" s="20">
        <f>J7+J6</f>
        <v>2</v>
      </c>
      <c r="K8" s="18">
        <v>8</v>
      </c>
      <c r="L8" s="20">
        <f>L7+L6</f>
        <v>0</v>
      </c>
      <c r="M8" s="20">
        <f>M7+M6</f>
        <v>0</v>
      </c>
      <c r="N8" s="20">
        <f>N7+N6</f>
        <v>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4.4">
      <c r="A9" s="13"/>
      <c r="B9" s="13"/>
      <c r="C9" s="13"/>
      <c r="D9" s="13"/>
      <c r="E9" s="21"/>
      <c r="F9" s="2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4.4">
      <c r="A10" s="22" t="s">
        <v>45</v>
      </c>
      <c r="B10" s="22"/>
      <c r="C10" s="22"/>
      <c r="D10" s="22"/>
      <c r="E10" s="21"/>
      <c r="F10" s="2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4.4">
      <c r="A11" s="89" t="s">
        <v>46</v>
      </c>
      <c r="B11" s="90"/>
      <c r="C11" s="90"/>
      <c r="D11" s="90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4.4">
      <c r="A12" s="89" t="s">
        <v>47</v>
      </c>
      <c r="B12" s="90"/>
      <c r="C12" s="90"/>
      <c r="D12" s="90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4.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4.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4.4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4.4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4.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4.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4.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5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5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5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5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5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5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5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5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5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5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5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</sheetData>
  <mergeCells count="9">
    <mergeCell ref="B6:B8"/>
    <mergeCell ref="A11:D11"/>
    <mergeCell ref="A12:D12"/>
    <mergeCell ref="A2:N2"/>
    <mergeCell ref="A3:A5"/>
    <mergeCell ref="B3:B5"/>
    <mergeCell ref="C3:F4"/>
    <mergeCell ref="G3:J4"/>
    <mergeCell ref="K3:N4"/>
  </mergeCells>
  <pageMargins left="0.7" right="0.7" top="0.75" bottom="0.75" header="0" footer="0"/>
  <pageSetup paperSize="9" firstPageNumber="2147483648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="70" zoomScaleNormal="70" workbookViewId="0">
      <selection activeCell="O30" sqref="O30"/>
    </sheetView>
  </sheetViews>
  <sheetFormatPr defaultColWidth="9.109375" defaultRowHeight="13.8"/>
  <cols>
    <col min="1" max="1" width="16.44140625" style="23" customWidth="1"/>
    <col min="2" max="2" width="27" style="23" customWidth="1"/>
    <col min="3" max="5" width="12.6640625" style="24" customWidth="1"/>
    <col min="6" max="8" width="12.6640625" style="23" customWidth="1"/>
    <col min="9" max="11" width="12.6640625" style="25" customWidth="1"/>
    <col min="12" max="16384" width="9.109375" style="23"/>
  </cols>
  <sheetData>
    <row r="1" spans="1:11">
      <c r="A1" s="101" t="s">
        <v>71</v>
      </c>
      <c r="B1" s="102"/>
      <c r="C1" s="102"/>
      <c r="D1" s="102"/>
      <c r="E1" s="102"/>
      <c r="F1" s="102"/>
      <c r="G1" s="102"/>
      <c r="H1" s="102"/>
      <c r="I1" s="102"/>
      <c r="J1" s="102"/>
      <c r="K1" s="103"/>
    </row>
    <row r="2" spans="1:11">
      <c r="A2" s="26"/>
      <c r="B2" s="27"/>
      <c r="C2" s="104" t="s">
        <v>53</v>
      </c>
      <c r="D2" s="104"/>
      <c r="E2" s="104"/>
      <c r="F2" s="105" t="s">
        <v>54</v>
      </c>
      <c r="G2" s="105"/>
      <c r="H2" s="105"/>
      <c r="I2" s="106" t="s">
        <v>55</v>
      </c>
      <c r="J2" s="106"/>
      <c r="K2" s="107"/>
    </row>
    <row r="3" spans="1:11" ht="39.6">
      <c r="A3" s="31" t="s">
        <v>14</v>
      </c>
      <c r="B3" s="27"/>
      <c r="C3" s="32" t="s">
        <v>56</v>
      </c>
      <c r="D3" s="32" t="s">
        <v>57</v>
      </c>
      <c r="E3" s="32" t="s">
        <v>58</v>
      </c>
      <c r="F3" s="32" t="s">
        <v>56</v>
      </c>
      <c r="G3" s="32" t="s">
        <v>57</v>
      </c>
      <c r="H3" s="32" t="s">
        <v>58</v>
      </c>
      <c r="I3" s="32" t="s">
        <v>56</v>
      </c>
      <c r="J3" s="32" t="s">
        <v>57</v>
      </c>
      <c r="K3" s="33" t="s">
        <v>58</v>
      </c>
    </row>
    <row r="4" spans="1:11">
      <c r="A4" s="108" t="s">
        <v>22</v>
      </c>
      <c r="B4" s="34" t="s">
        <v>59</v>
      </c>
      <c r="C4" s="35"/>
      <c r="D4" s="36"/>
      <c r="E4" s="37"/>
      <c r="F4" s="38"/>
      <c r="G4" s="39"/>
      <c r="H4" s="40"/>
      <c r="I4" s="38"/>
      <c r="J4" s="41"/>
      <c r="K4" s="42"/>
    </row>
    <row r="5" spans="1:11">
      <c r="A5" s="108"/>
      <c r="B5" s="34" t="s">
        <v>60</v>
      </c>
      <c r="C5" s="43"/>
      <c r="D5" s="44"/>
      <c r="E5" s="45"/>
      <c r="F5" s="31">
        <v>159</v>
      </c>
      <c r="G5" s="27">
        <v>11</v>
      </c>
      <c r="H5" s="46">
        <v>23</v>
      </c>
      <c r="I5" s="31">
        <v>19</v>
      </c>
      <c r="J5" s="29">
        <v>3</v>
      </c>
      <c r="K5" s="30">
        <v>6</v>
      </c>
    </row>
    <row r="6" spans="1:11">
      <c r="A6" s="108" t="s">
        <v>61</v>
      </c>
      <c r="B6" s="34" t="s">
        <v>59</v>
      </c>
      <c r="C6" s="43"/>
      <c r="D6" s="44"/>
      <c r="E6" s="45"/>
      <c r="F6" s="31"/>
      <c r="G6" s="27"/>
      <c r="H6" s="46"/>
      <c r="I6" s="31"/>
      <c r="J6" s="29"/>
      <c r="K6" s="30"/>
    </row>
    <row r="7" spans="1:11">
      <c r="A7" s="108"/>
      <c r="B7" s="34" t="s">
        <v>60</v>
      </c>
      <c r="C7" s="43"/>
      <c r="D7" s="44"/>
      <c r="E7" s="45"/>
      <c r="F7" s="31">
        <v>115</v>
      </c>
      <c r="G7" s="27">
        <v>5</v>
      </c>
      <c r="H7" s="46">
        <v>10</v>
      </c>
      <c r="I7" s="31">
        <v>12</v>
      </c>
      <c r="J7" s="29">
        <v>2</v>
      </c>
      <c r="K7" s="30">
        <v>4</v>
      </c>
    </row>
    <row r="8" spans="1:11">
      <c r="A8" s="108" t="s">
        <v>25</v>
      </c>
      <c r="B8" s="34" t="s">
        <v>59</v>
      </c>
      <c r="C8" s="43"/>
      <c r="D8" s="44"/>
      <c r="E8" s="45"/>
      <c r="F8" s="31"/>
      <c r="G8" s="27"/>
      <c r="H8" s="46"/>
      <c r="I8" s="31"/>
      <c r="J8" s="29"/>
      <c r="K8" s="30"/>
    </row>
    <row r="9" spans="1:11">
      <c r="A9" s="108"/>
      <c r="B9" s="34" t="s">
        <v>60</v>
      </c>
      <c r="C9" s="43"/>
      <c r="D9" s="44"/>
      <c r="E9" s="45"/>
      <c r="F9" s="31">
        <v>243</v>
      </c>
      <c r="G9" s="27">
        <v>16</v>
      </c>
      <c r="H9" s="46">
        <v>32</v>
      </c>
      <c r="I9" s="31">
        <v>26</v>
      </c>
      <c r="J9" s="29">
        <v>7</v>
      </c>
      <c r="K9" s="30">
        <v>7</v>
      </c>
    </row>
    <row r="10" spans="1:11">
      <c r="A10" s="108" t="s">
        <v>26</v>
      </c>
      <c r="B10" s="34" t="s">
        <v>59</v>
      </c>
      <c r="C10" s="43"/>
      <c r="D10" s="44"/>
      <c r="E10" s="45"/>
      <c r="F10" s="31"/>
      <c r="G10" s="27"/>
      <c r="H10" s="46"/>
      <c r="I10" s="31"/>
      <c r="J10" s="29"/>
      <c r="K10" s="30"/>
    </row>
    <row r="11" spans="1:11">
      <c r="A11" s="108"/>
      <c r="B11" s="34" t="s">
        <v>60</v>
      </c>
      <c r="C11" s="43"/>
      <c r="D11" s="44"/>
      <c r="E11" s="45"/>
      <c r="F11" s="31">
        <v>241</v>
      </c>
      <c r="G11" s="27">
        <v>13</v>
      </c>
      <c r="H11" s="112">
        <v>25</v>
      </c>
      <c r="I11" s="31">
        <v>24</v>
      </c>
      <c r="J11" s="29">
        <v>5</v>
      </c>
      <c r="K11" s="30">
        <v>8</v>
      </c>
    </row>
    <row r="12" spans="1:11">
      <c r="A12" s="108" t="s">
        <v>28</v>
      </c>
      <c r="B12" s="34" t="s">
        <v>59</v>
      </c>
      <c r="C12" s="43"/>
      <c r="D12" s="44"/>
      <c r="E12" s="45"/>
      <c r="F12" s="31"/>
      <c r="G12" s="27"/>
      <c r="H12" s="46"/>
      <c r="I12" s="31"/>
      <c r="J12" s="29"/>
      <c r="K12" s="30"/>
    </row>
    <row r="13" spans="1:11">
      <c r="A13" s="108"/>
      <c r="B13" s="34" t="s">
        <v>60</v>
      </c>
      <c r="C13" s="43"/>
      <c r="D13" s="44"/>
      <c r="E13" s="45"/>
      <c r="F13" s="31">
        <v>200</v>
      </c>
      <c r="G13" s="27">
        <v>7</v>
      </c>
      <c r="H13" s="112">
        <v>21</v>
      </c>
      <c r="I13" s="31">
        <v>20</v>
      </c>
      <c r="J13" s="29">
        <v>2</v>
      </c>
      <c r="K13" s="113">
        <v>8</v>
      </c>
    </row>
    <row r="14" spans="1:11">
      <c r="A14" s="108" t="s">
        <v>29</v>
      </c>
      <c r="B14" s="34" t="s">
        <v>59</v>
      </c>
      <c r="C14" s="43"/>
      <c r="D14" s="44"/>
      <c r="E14" s="45"/>
      <c r="F14" s="31"/>
      <c r="G14" s="27"/>
      <c r="H14" s="46"/>
      <c r="I14" s="31"/>
      <c r="J14" s="29"/>
      <c r="K14" s="30"/>
    </row>
    <row r="15" spans="1:11">
      <c r="A15" s="108"/>
      <c r="B15" s="34" t="s">
        <v>60</v>
      </c>
      <c r="C15" s="43"/>
      <c r="D15" s="44"/>
      <c r="E15" s="45"/>
      <c r="F15" s="31">
        <v>247</v>
      </c>
      <c r="G15" s="27">
        <v>11</v>
      </c>
      <c r="H15" s="46">
        <v>17</v>
      </c>
      <c r="I15" s="31">
        <v>25</v>
      </c>
      <c r="J15" s="29">
        <v>7</v>
      </c>
      <c r="K15" s="30">
        <v>8</v>
      </c>
    </row>
    <row r="16" spans="1:11">
      <c r="A16" s="108" t="s">
        <v>72</v>
      </c>
      <c r="B16" s="34" t="s">
        <v>59</v>
      </c>
      <c r="C16" s="43"/>
      <c r="D16" s="44"/>
      <c r="E16" s="45"/>
      <c r="F16" s="31"/>
      <c r="G16" s="27"/>
      <c r="H16" s="46"/>
      <c r="I16" s="31"/>
      <c r="J16" s="29"/>
      <c r="K16" s="30"/>
    </row>
    <row r="17" spans="1:11">
      <c r="A17" s="108"/>
      <c r="B17" s="34" t="s">
        <v>60</v>
      </c>
      <c r="C17" s="43"/>
      <c r="D17" s="44"/>
      <c r="E17" s="45"/>
      <c r="F17" s="31">
        <v>2</v>
      </c>
      <c r="G17" s="27">
        <v>0</v>
      </c>
      <c r="H17" s="46">
        <v>0</v>
      </c>
      <c r="I17" s="31">
        <v>0</v>
      </c>
      <c r="J17" s="29">
        <v>0</v>
      </c>
      <c r="K17" s="30">
        <v>0</v>
      </c>
    </row>
    <row r="18" spans="1:11">
      <c r="A18" s="108" t="s">
        <v>30</v>
      </c>
      <c r="B18" s="34" t="s">
        <v>59</v>
      </c>
      <c r="C18" s="43"/>
      <c r="D18" s="44"/>
      <c r="E18" s="45"/>
      <c r="F18" s="31"/>
      <c r="G18" s="27"/>
      <c r="H18" s="46"/>
      <c r="I18" s="31"/>
      <c r="J18" s="29"/>
      <c r="K18" s="30"/>
    </row>
    <row r="19" spans="1:11">
      <c r="A19" s="108"/>
      <c r="B19" s="34" t="s">
        <v>60</v>
      </c>
      <c r="C19" s="43"/>
      <c r="D19" s="44"/>
      <c r="E19" s="45"/>
      <c r="F19" s="31">
        <v>237</v>
      </c>
      <c r="G19" s="27">
        <v>8</v>
      </c>
      <c r="H19" s="46">
        <v>21</v>
      </c>
      <c r="I19" s="31">
        <v>20</v>
      </c>
      <c r="J19" s="29">
        <v>4</v>
      </c>
      <c r="K19" s="30">
        <v>5</v>
      </c>
    </row>
    <row r="20" spans="1:11">
      <c r="A20" s="108" t="s">
        <v>31</v>
      </c>
      <c r="B20" s="34" t="s">
        <v>59</v>
      </c>
      <c r="C20" s="47"/>
      <c r="D20" s="28"/>
      <c r="E20" s="48"/>
      <c r="F20" s="31"/>
      <c r="G20" s="27"/>
      <c r="H20" s="46"/>
      <c r="I20" s="31"/>
      <c r="J20" s="29"/>
      <c r="K20" s="30"/>
    </row>
    <row r="21" spans="1:11">
      <c r="A21" s="108"/>
      <c r="B21" s="34" t="s">
        <v>60</v>
      </c>
      <c r="C21" s="47">
        <v>37</v>
      </c>
      <c r="D21" s="28">
        <v>1</v>
      </c>
      <c r="E21" s="48">
        <v>3</v>
      </c>
      <c r="F21" s="31">
        <v>245</v>
      </c>
      <c r="G21" s="27">
        <v>12</v>
      </c>
      <c r="H21" s="112">
        <v>22</v>
      </c>
      <c r="I21" s="31">
        <v>23</v>
      </c>
      <c r="J21" s="29">
        <v>6</v>
      </c>
      <c r="K21" s="30">
        <v>5</v>
      </c>
    </row>
    <row r="22" spans="1:11">
      <c r="A22" s="108" t="s">
        <v>32</v>
      </c>
      <c r="B22" s="34" t="s">
        <v>59</v>
      </c>
      <c r="C22" s="49"/>
      <c r="D22" s="50"/>
      <c r="E22" s="51"/>
      <c r="F22" s="31"/>
      <c r="G22" s="27"/>
      <c r="H22" s="46"/>
      <c r="I22" s="31"/>
      <c r="J22" s="29"/>
      <c r="K22" s="30"/>
    </row>
    <row r="23" spans="1:11">
      <c r="A23" s="108"/>
      <c r="B23" s="34" t="s">
        <v>60</v>
      </c>
      <c r="C23" s="49"/>
      <c r="D23" s="50"/>
      <c r="E23" s="51"/>
      <c r="F23" s="31">
        <v>55</v>
      </c>
      <c r="G23" s="27">
        <v>5</v>
      </c>
      <c r="H23" s="46">
        <v>10</v>
      </c>
      <c r="I23" s="31">
        <v>1</v>
      </c>
      <c r="J23" s="29">
        <v>1</v>
      </c>
      <c r="K23" s="30">
        <v>0</v>
      </c>
    </row>
    <row r="24" spans="1:11">
      <c r="A24" s="109" t="s">
        <v>67</v>
      </c>
      <c r="B24" s="34" t="s">
        <v>59</v>
      </c>
      <c r="C24" s="49"/>
      <c r="D24" s="50"/>
      <c r="E24" s="51"/>
      <c r="F24" s="31"/>
      <c r="G24" s="27"/>
      <c r="H24" s="46"/>
      <c r="I24" s="31"/>
      <c r="J24" s="29"/>
      <c r="K24" s="30"/>
    </row>
    <row r="25" spans="1:11">
      <c r="A25" s="108"/>
      <c r="B25" s="34" t="s">
        <v>60</v>
      </c>
      <c r="C25" s="49"/>
      <c r="D25" s="50"/>
      <c r="E25" s="51"/>
      <c r="F25" s="31">
        <v>198</v>
      </c>
      <c r="G25" s="27">
        <v>10</v>
      </c>
      <c r="H25" s="46">
        <v>32</v>
      </c>
      <c r="I25" s="31">
        <v>19</v>
      </c>
      <c r="J25" s="29">
        <v>3</v>
      </c>
      <c r="K25" s="113">
        <v>5</v>
      </c>
    </row>
    <row r="26" spans="1:11">
      <c r="A26" s="108" t="s">
        <v>33</v>
      </c>
      <c r="B26" s="34" t="s">
        <v>59</v>
      </c>
      <c r="C26" s="49"/>
      <c r="D26" s="50"/>
      <c r="E26" s="51"/>
      <c r="F26" s="31"/>
      <c r="G26" s="27"/>
      <c r="H26" s="46"/>
      <c r="I26" s="31"/>
      <c r="J26" s="29"/>
      <c r="K26" s="30"/>
    </row>
    <row r="27" spans="1:11">
      <c r="A27" s="108"/>
      <c r="B27" s="34" t="s">
        <v>60</v>
      </c>
      <c r="C27" s="49"/>
      <c r="D27" s="50"/>
      <c r="E27" s="51"/>
      <c r="F27" s="31">
        <v>139</v>
      </c>
      <c r="G27" s="27">
        <v>11</v>
      </c>
      <c r="H27" s="112">
        <v>20</v>
      </c>
      <c r="I27" s="31">
        <v>25</v>
      </c>
      <c r="J27" s="29">
        <v>5</v>
      </c>
      <c r="K27" s="30">
        <v>8</v>
      </c>
    </row>
    <row r="28" spans="1:11">
      <c r="A28" s="108" t="s">
        <v>34</v>
      </c>
      <c r="B28" s="34" t="s">
        <v>59</v>
      </c>
      <c r="C28" s="49"/>
      <c r="D28" s="50"/>
      <c r="E28" s="51"/>
      <c r="F28" s="31"/>
      <c r="G28" s="27"/>
      <c r="H28" s="46"/>
      <c r="I28" s="31"/>
      <c r="J28" s="29"/>
      <c r="K28" s="30"/>
    </row>
    <row r="29" spans="1:11">
      <c r="A29" s="108"/>
      <c r="B29" s="34" t="s">
        <v>60</v>
      </c>
      <c r="C29" s="49"/>
      <c r="D29" s="50"/>
      <c r="E29" s="51"/>
      <c r="F29" s="31">
        <v>32</v>
      </c>
      <c r="G29" s="27">
        <v>2</v>
      </c>
      <c r="H29" s="46">
        <v>6</v>
      </c>
      <c r="I29" s="31">
        <v>20</v>
      </c>
      <c r="J29" s="29">
        <v>4</v>
      </c>
      <c r="K29" s="30">
        <v>5</v>
      </c>
    </row>
    <row r="30" spans="1:11">
      <c r="A30" s="108" t="s">
        <v>35</v>
      </c>
      <c r="B30" s="34" t="s">
        <v>59</v>
      </c>
      <c r="C30" s="47"/>
      <c r="D30" s="28"/>
      <c r="E30" s="48"/>
      <c r="F30" s="31"/>
      <c r="G30" s="27"/>
      <c r="H30" s="46"/>
      <c r="I30" s="31"/>
      <c r="J30" s="29"/>
      <c r="K30" s="30"/>
    </row>
    <row r="31" spans="1:11">
      <c r="A31" s="108"/>
      <c r="B31" s="34" t="s">
        <v>60</v>
      </c>
      <c r="C31" s="47">
        <v>36</v>
      </c>
      <c r="D31" s="28">
        <v>1</v>
      </c>
      <c r="E31" s="48">
        <v>5</v>
      </c>
      <c r="F31" s="31">
        <v>244</v>
      </c>
      <c r="G31" s="27">
        <v>11</v>
      </c>
      <c r="H31" s="46">
        <v>29</v>
      </c>
      <c r="I31" s="31">
        <v>23</v>
      </c>
      <c r="J31" s="29">
        <v>5</v>
      </c>
      <c r="K31" s="113">
        <v>8</v>
      </c>
    </row>
    <row r="32" spans="1:11">
      <c r="A32" s="109" t="s">
        <v>66</v>
      </c>
      <c r="B32" s="34" t="s">
        <v>59</v>
      </c>
      <c r="C32" s="49"/>
      <c r="D32" s="50"/>
      <c r="E32" s="51"/>
      <c r="F32" s="31"/>
      <c r="G32" s="27"/>
      <c r="H32" s="46"/>
      <c r="I32" s="31"/>
      <c r="J32" s="29"/>
      <c r="K32" s="30"/>
    </row>
    <row r="33" spans="1:14">
      <c r="A33" s="108"/>
      <c r="B33" s="34" t="s">
        <v>60</v>
      </c>
      <c r="C33" s="49"/>
      <c r="D33" s="50"/>
      <c r="E33" s="51"/>
      <c r="F33" s="31">
        <v>242</v>
      </c>
      <c r="G33" s="27">
        <v>17</v>
      </c>
      <c r="H33" s="112">
        <v>32</v>
      </c>
      <c r="I33" s="31">
        <v>10</v>
      </c>
      <c r="J33" s="29">
        <v>2</v>
      </c>
      <c r="K33" s="30">
        <v>4</v>
      </c>
    </row>
    <row r="34" spans="1:14">
      <c r="A34" s="108" t="s">
        <v>36</v>
      </c>
      <c r="B34" s="34" t="s">
        <v>59</v>
      </c>
      <c r="C34" s="49"/>
      <c r="D34" s="50"/>
      <c r="E34" s="51"/>
      <c r="F34" s="31"/>
      <c r="G34" s="27"/>
      <c r="H34" s="46"/>
      <c r="I34" s="31"/>
      <c r="J34" s="29"/>
      <c r="K34" s="30"/>
    </row>
    <row r="35" spans="1:14">
      <c r="A35" s="108"/>
      <c r="B35" s="34" t="s">
        <v>60</v>
      </c>
      <c r="C35" s="49"/>
      <c r="D35" s="50"/>
      <c r="E35" s="51"/>
      <c r="F35" s="31">
        <v>162</v>
      </c>
      <c r="G35" s="27">
        <v>4</v>
      </c>
      <c r="H35" s="46">
        <v>12</v>
      </c>
      <c r="I35" s="31">
        <v>19</v>
      </c>
      <c r="J35" s="29">
        <v>4</v>
      </c>
      <c r="K35" s="30">
        <v>4</v>
      </c>
    </row>
    <row r="36" spans="1:14">
      <c r="A36" s="110" t="s">
        <v>37</v>
      </c>
      <c r="B36" s="34" t="s">
        <v>59</v>
      </c>
      <c r="C36" s="49"/>
      <c r="D36" s="50"/>
      <c r="E36" s="51"/>
      <c r="F36" s="31"/>
      <c r="G36" s="27"/>
      <c r="H36" s="46"/>
      <c r="I36" s="31"/>
      <c r="J36" s="29"/>
      <c r="K36" s="30"/>
    </row>
    <row r="37" spans="1:14">
      <c r="A37" s="110"/>
      <c r="B37" s="34" t="s">
        <v>60</v>
      </c>
      <c r="C37" s="49"/>
      <c r="D37" s="50"/>
      <c r="E37" s="51"/>
      <c r="F37" s="31">
        <v>203</v>
      </c>
      <c r="G37" s="27">
        <v>12</v>
      </c>
      <c r="H37" s="46">
        <v>23</v>
      </c>
      <c r="I37" s="31">
        <v>17</v>
      </c>
      <c r="J37" s="29">
        <v>4</v>
      </c>
      <c r="K37" s="30">
        <v>6</v>
      </c>
    </row>
    <row r="38" spans="1:14">
      <c r="A38" s="108" t="s">
        <v>38</v>
      </c>
      <c r="B38" s="34" t="s">
        <v>59</v>
      </c>
      <c r="C38" s="49"/>
      <c r="D38" s="50"/>
      <c r="E38" s="51"/>
      <c r="F38" s="31"/>
      <c r="G38" s="27"/>
      <c r="H38" s="46"/>
      <c r="I38" s="31"/>
      <c r="J38" s="29"/>
      <c r="K38" s="30"/>
    </row>
    <row r="39" spans="1:14">
      <c r="A39" s="108"/>
      <c r="B39" s="34" t="s">
        <v>60</v>
      </c>
      <c r="C39" s="49"/>
      <c r="D39" s="50"/>
      <c r="E39" s="51"/>
      <c r="F39" s="31">
        <v>0</v>
      </c>
      <c r="G39" s="27">
        <v>0</v>
      </c>
      <c r="H39" s="46">
        <v>0</v>
      </c>
      <c r="I39" s="31">
        <v>0</v>
      </c>
      <c r="J39" s="29">
        <v>0</v>
      </c>
      <c r="K39" s="30">
        <v>0</v>
      </c>
    </row>
    <row r="40" spans="1:14">
      <c r="A40" s="108" t="s">
        <v>39</v>
      </c>
      <c r="B40" s="34" t="s">
        <v>59</v>
      </c>
      <c r="C40" s="49"/>
      <c r="D40" s="50"/>
      <c r="E40" s="51"/>
      <c r="F40" s="31"/>
      <c r="G40" s="27"/>
      <c r="H40" s="46"/>
      <c r="I40" s="31"/>
      <c r="J40" s="29"/>
      <c r="K40" s="30"/>
    </row>
    <row r="41" spans="1:14">
      <c r="A41" s="108"/>
      <c r="B41" s="34" t="s">
        <v>60</v>
      </c>
      <c r="C41" s="49"/>
      <c r="D41" s="50"/>
      <c r="E41" s="51"/>
      <c r="F41" s="31">
        <v>82</v>
      </c>
      <c r="G41" s="27">
        <v>3</v>
      </c>
      <c r="H41" s="112">
        <v>8</v>
      </c>
      <c r="I41" s="31">
        <v>27</v>
      </c>
      <c r="J41" s="29">
        <v>3</v>
      </c>
      <c r="K41" s="30">
        <v>6</v>
      </c>
    </row>
    <row r="42" spans="1:14">
      <c r="A42" s="108" t="s">
        <v>40</v>
      </c>
      <c r="B42" s="34" t="s">
        <v>59</v>
      </c>
      <c r="C42" s="49"/>
      <c r="D42" s="50"/>
      <c r="E42" s="51"/>
      <c r="F42" s="31"/>
      <c r="G42" s="27"/>
      <c r="H42" s="46"/>
      <c r="I42" s="31"/>
      <c r="J42" s="29"/>
      <c r="K42" s="30"/>
    </row>
    <row r="43" spans="1:14">
      <c r="A43" s="108"/>
      <c r="B43" s="34" t="s">
        <v>60</v>
      </c>
      <c r="C43" s="49"/>
      <c r="D43" s="50"/>
      <c r="E43" s="51"/>
      <c r="F43" s="31">
        <v>72</v>
      </c>
      <c r="G43" s="27">
        <v>3</v>
      </c>
      <c r="H43" s="46">
        <v>6</v>
      </c>
      <c r="I43" s="31">
        <v>11</v>
      </c>
      <c r="J43" s="29">
        <v>3</v>
      </c>
      <c r="K43" s="30">
        <v>4</v>
      </c>
    </row>
    <row r="44" spans="1:14">
      <c r="A44" s="108" t="s">
        <v>41</v>
      </c>
      <c r="B44" s="34" t="s">
        <v>59</v>
      </c>
      <c r="C44" s="49"/>
      <c r="D44" s="50"/>
      <c r="E44" s="51"/>
      <c r="F44" s="31"/>
      <c r="G44" s="27"/>
      <c r="H44" s="46"/>
      <c r="I44" s="31"/>
      <c r="J44" s="29"/>
      <c r="K44" s="30"/>
    </row>
    <row r="45" spans="1:14">
      <c r="A45" s="111"/>
      <c r="B45" s="53" t="s">
        <v>60</v>
      </c>
      <c r="C45" s="54"/>
      <c r="D45" s="55"/>
      <c r="E45" s="56"/>
      <c r="F45" s="52">
        <v>28</v>
      </c>
      <c r="G45" s="57">
        <v>2</v>
      </c>
      <c r="H45" s="58">
        <v>4</v>
      </c>
      <c r="I45" s="52">
        <v>17</v>
      </c>
      <c r="J45" s="59">
        <v>3</v>
      </c>
      <c r="K45" s="60">
        <v>4</v>
      </c>
    </row>
    <row r="46" spans="1:14">
      <c r="A46" s="61"/>
      <c r="B46" s="62"/>
      <c r="C46" s="63">
        <f>C20+C21+C30+C31</f>
        <v>73</v>
      </c>
      <c r="D46" s="63">
        <f>D20+D21+D30+D31</f>
        <v>2</v>
      </c>
      <c r="E46" s="63">
        <f>E31+E30+E21+E20</f>
        <v>8</v>
      </c>
      <c r="F46" s="64">
        <f>SUM(F4:F45)</f>
        <v>3146</v>
      </c>
      <c r="G46" s="64">
        <f t="shared" ref="G46:K46" si="0">SUM(G4:G45)</f>
        <v>163</v>
      </c>
      <c r="H46" s="64">
        <f>SUM(H4:H45)</f>
        <v>353</v>
      </c>
      <c r="I46" s="64">
        <f t="shared" si="0"/>
        <v>358</v>
      </c>
      <c r="J46" s="64">
        <f t="shared" si="0"/>
        <v>73</v>
      </c>
      <c r="K46" s="65">
        <f t="shared" si="0"/>
        <v>105</v>
      </c>
      <c r="L46" s="64">
        <f>C46+F46+I46</f>
        <v>3577</v>
      </c>
      <c r="M46" s="66">
        <f>D46+G46+J46</f>
        <v>238</v>
      </c>
      <c r="N46" s="67">
        <f>E46+H46+K46</f>
        <v>466</v>
      </c>
    </row>
  </sheetData>
  <mergeCells count="25"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1:K1"/>
    <mergeCell ref="C2:E2"/>
    <mergeCell ref="F2:H2"/>
    <mergeCell ref="I2:K2"/>
    <mergeCell ref="A4:A5"/>
  </mergeCells>
  <pageMargins left="0.7" right="0.7" top="0.75" bottom="0.75" header="0.3" footer="0.3"/>
  <pageSetup paperSize="9" firstPageNumber="2147483648"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020002E-0047-4D42-9D76-006D00C300E5}">
            <xm:f>$L$46='1-2'!$F$8</xm:f>
            <x14:dxf>
              <fill>
                <patternFill patternType="solid">
                  <fgColor rgb="FF00B050"/>
                  <bgColor rgb="FF00B050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1" id="{002E00F6-00B9-464B-AAAE-00D90033001F}">
            <xm:f>$L$46&lt;&gt;'1-2'!$F$8</xm:f>
            <x14:dxf>
              <fill>
                <patternFill patternType="solid">
                  <fgColor indexed="2"/>
                  <bgColor indexed="2"/>
                </patternFill>
              </fill>
            </x14:dxf>
          </x14:cfRule>
          <xm:sqref>L46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1-2</vt:lpstr>
      <vt:lpstr>3</vt:lpstr>
      <vt:lpstr>4</vt:lpstr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Работник Центра</dc:creator>
  <cp:lastModifiedBy>User</cp:lastModifiedBy>
  <cp:revision>2</cp:revision>
  <dcterms:created xsi:type="dcterms:W3CDTF">2019-11-01T09:06:29Z</dcterms:created>
  <dcterms:modified xsi:type="dcterms:W3CDTF">2025-11-13T08:23:48Z</dcterms:modified>
</cp:coreProperties>
</file>